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<sst xmlns="http://schemas.openxmlformats.org/spreadsheetml/2006/main" count="460" uniqueCount="149">
  <si>
    <t>ОБЩЕГОСУДАРСТВЕННЫЕ ВОПРОСЫ</t>
  </si>
  <si>
    <t>Глава муниципального образования</t>
  </si>
  <si>
    <t xml:space="preserve">Выполнение функций органами местного самоуправления  </t>
  </si>
  <si>
    <t>Центральный аппарат</t>
  </si>
  <si>
    <t>Резервные фонды</t>
  </si>
  <si>
    <t xml:space="preserve">Резервные фонды местных администраций </t>
  </si>
  <si>
    <t>Прочие расходы</t>
  </si>
  <si>
    <t>Другие общегосударственные вопросы</t>
  </si>
  <si>
    <t>Выполнение функций бюджетными учреждениями</t>
  </si>
  <si>
    <t>Предупреждение и ликвидация последствий чрезвычайных ситуаций, гражданская оборона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</si>
  <si>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</si>
  <si>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</si>
  <si>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</si>
  <si>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 xml:space="preserve">Выполнение функций органами  местного самоуправления  </t>
  </si>
  <si>
    <t xml:space="preserve">Субсидии юридическим лицам  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</si>
  <si>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</si>
  <si>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</si>
  <si>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</si>
  <si>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</si>
  <si>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</si>
  <si>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</si>
  <si>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</si>
  <si>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Выполнение функций органами  местного самоуправления </t>
  </si>
  <si>
    <t>Озеленение</t>
  </si>
  <si>
    <t>Выполнение функций органами  местного самоуправления</t>
  </si>
  <si>
    <t>Организация и содержание мест захоронения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</si>
  <si>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</si>
  <si>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</si>
  <si>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</si>
  <si>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</si>
  <si>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</si>
  <si>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Библиотеки</t>
  </si>
  <si>
    <t>Телевидение и радиовещание</t>
  </si>
  <si>
    <t>Субсидии телерадиокомпаниям и телерадиоорганизациям</t>
  </si>
  <si>
    <t>Периодическая печать и издательства</t>
  </si>
  <si>
    <t xml:space="preserve">Мероприятия в области физической культуры и спорта </t>
  </si>
  <si>
    <t>Выполнение функций органами местного самоуправления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</si>
  <si>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</si>
  <si>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</si>
  <si>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</si>
  <si>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Социальные выплаты</t>
  </si>
  <si>
    <t>Социальное обеспечение населения</t>
  </si>
  <si>
    <t xml:space="preserve">Мероприятия в области социальной политики </t>
  </si>
  <si>
    <t>Иные межбюджетные трансферты</t>
  </si>
  <si>
    <t>ИТОГО РАСХОДОВ:</t>
  </si>
  <si>
    <t xml:space="preserve">                                     от  ____________  № ___</t>
  </si>
  <si>
    <t>СРЕДСТВА МАССОВОЙ ИНФОРМАЦИИ</t>
  </si>
  <si>
    <t>013</t>
  </si>
  <si>
    <t>001</t>
  </si>
  <si>
    <t>006</t>
  </si>
  <si>
    <t>003</t>
  </si>
  <si>
    <t>005</t>
  </si>
  <si>
    <t>017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</si>
  <si>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</si>
  <si>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</si>
  <si>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</si>
  <si>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</si>
  <si>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Городская целевая программа "Реконструкция и капитальный ремонт жилищного фонда на 2008-2015  годы"</t>
  </si>
  <si>
    <t>Муниципальная целевая программа "Энергосбережение и повышение энергетической эффективности на территории муниципального образования "Город Александров" на 2010-2012 годы"</t>
  </si>
  <si>
    <t>(тыс.руб.)</t>
  </si>
  <si>
    <t>НАЦИОНАЛЬНАЯ БЕЗОПАСНОСТЬ 
И ПРАВООХРАНИТЕЛЬНАЯ ДЕЯТЕЛЬНОСТЬ</t>
  </si>
  <si>
    <t xml:space="preserve">Комплектование книжных фондов библиотек муниципальных образований </t>
  </si>
  <si>
    <t>Периодические издания, учрежденные органами законодательной и исполнительной власти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</si>
  <si>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</si>
  <si>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(долевое участие местного бюджета)</t>
  </si>
  <si>
    <t>05</t>
  </si>
  <si>
    <t>01</t>
  </si>
  <si>
    <t>02</t>
  </si>
  <si>
    <t>03</t>
  </si>
  <si>
    <t>10</t>
  </si>
  <si>
    <t>12</t>
  </si>
  <si>
    <t>7950105</t>
  </si>
  <si>
    <t>7951305</t>
  </si>
  <si>
    <t>6000100</t>
  </si>
  <si>
    <t>6000200</t>
  </si>
  <si>
    <t>6000300</t>
  </si>
  <si>
    <t>6000400</t>
  </si>
  <si>
    <t>6000500</t>
  </si>
  <si>
    <t>5053700</t>
  </si>
  <si>
    <t>4530100</t>
  </si>
  <si>
    <t>4570000</t>
  </si>
  <si>
    <t>Наименование расходов</t>
  </si>
  <si>
    <t>Код раздела</t>
  </si>
  <si>
    <t>Код подраздела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</si>
  <si>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</si>
  <si>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</si>
  <si>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0020400</t>
  </si>
  <si>
    <t>0021100</t>
  </si>
  <si>
    <t>0021200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</si>
  <si>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</si>
  <si>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</si>
  <si>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11</t>
  </si>
  <si>
    <t>13</t>
  </si>
  <si>
    <t>0700500</t>
  </si>
  <si>
    <t>0029900</t>
  </si>
  <si>
    <t>0900200</t>
  </si>
  <si>
    <t>09</t>
  </si>
  <si>
    <t>2190100</t>
  </si>
  <si>
    <t>2479900</t>
  </si>
  <si>
    <t>0929900</t>
  </si>
  <si>
    <t>07</t>
  </si>
  <si>
    <t>4239900</t>
  </si>
  <si>
    <t>08</t>
  </si>
  <si>
    <t xml:space="preserve">Дворцы и дома культуры, другие учреждения культуры </t>
  </si>
  <si>
    <t>4409900</t>
  </si>
  <si>
    <t>4419900</t>
  </si>
  <si>
    <t>4429900</t>
  </si>
  <si>
    <t>4439900</t>
  </si>
  <si>
    <t>4508500</t>
  </si>
  <si>
    <t>Мероприятия в сфере культуры и искусства</t>
  </si>
  <si>
    <t>Театры, концертные и другие организации исполнительских искусств</t>
  </si>
  <si>
    <t>5140100</t>
  </si>
  <si>
    <t>Учреждения физической культуры 
и спорта</t>
  </si>
  <si>
    <t>4829900</t>
  </si>
  <si>
    <t>5129700</t>
  </si>
  <si>
    <t>5210600</t>
  </si>
  <si>
    <t>Оценка недвижимости, признание прав 
и регулирование отношений по государственной и муниципальной собственности</t>
  </si>
  <si>
    <t>Руководство и управление в сфере установленных функций органов местного самоуправления</t>
  </si>
  <si>
    <t>Учреждения по внешкольной работе 
с детьми</t>
  </si>
  <si>
    <t>Реализация государственных функций, связанных с общегосударственным управлением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</si>
  <si>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</si>
  <si>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7951701</t>
  </si>
  <si>
    <t>Муниципальная программа 
реализации молодежной политики 
"Я-Александровец на 2011-2013 г.г."</t>
  </si>
  <si>
    <t>7951807</t>
  </si>
  <si>
    <t>Другие вопросы в области образования</t>
  </si>
  <si>
    <t>7952007</t>
  </si>
  <si>
    <t>7952707</t>
  </si>
  <si>
    <t>Приложение № 9</t>
  </si>
  <si>
    <t>План 
на 2012 год</t>
  </si>
  <si>
    <t>План 
на 2013 год</t>
  </si>
  <si>
    <t>к решению Совета народных депутатов 
муниципального образования 
город Александров</t>
  </si>
  <si>
    <t>Реализация других функций, связанных с обеспечением национальной безопасности и правоохранительной деятельности</t>
  </si>
  <si>
    <t>500</t>
  </si>
  <si>
    <t>Код 
вида 
расходов</t>
  </si>
  <si>
    <t>Код 
целевой статьи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</si>
  <si>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</si>
  <si>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</si>
  <si>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4400200</t>
  </si>
  <si>
    <t xml:space="preserve">Прочие мероприятия по благоустройству </t>
  </si>
  <si>
    <t>7951905</t>
  </si>
  <si>
    <t xml:space="preserve">в том числе: </t>
  </si>
  <si>
    <t>Муниципальная целевая программа "Развитие муниципальной службы в муниципальном образовании г.Александров на 2011-2012 годы"</t>
  </si>
  <si>
    <t xml:space="preserve">Городская целевая программа "Капитальный ремонт систем сферы жилищно-коммунального хозяйства и повышение надежности обеспечения коммунальными услугами населения муниципального образования город Александров 
на 2011-2013 годы"
</t>
  </si>
  <si>
    <t>РАСПРЕДЕЛЕНИЕ БЮДЖЕТНЫХ АССИГНОВАНИЙ 
ПО РАЗДЕЛАМ, ПОДРАЗДЕЛАМ, ЦЕЛЕВЫМ СТАТЬЯМ И ВИДАМ РАСХОДОВ 
КЛАССИФИКАЦИИ РАСХОДОВ БЮДЖЕТОВ НА ПЛАНОВЫЙ ПЕРИОД 2012 И 2013 ГОДОВ</t>
  </si>
  <si>
    <t>Муниципальная целевая программа 
на 2011-2013 годы "Безопасность образовательных учреждений" Александровского района</t>
  </si>
  <si>
    <t>Муниципальная целевая программа "Здоровье и образование на период 
2011-2013 годы" Александровского района</t>
  </si>
  <si>
    <t>4910101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</si>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</sst>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180" fontId="7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180" fontId="9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180" fontId="11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="110" zoomScaleNormal="110" workbookViewId="0" topLeftCell="A1">
      <selection activeCell="F30" sqref="F30:G30"/>
    </sheetView>
  </sheetViews>
  <sheetFormatPr defaultColWidth="9.140625" defaultRowHeight="12.75"/>
  <cols>
    <col min="1" max="1" width="37.7109375" style="0" customWidth="1"/>
    <col min="2" max="2" width="7.28125" style="0" customWidth="1"/>
    <col min="3" max="3" width="9.28125" style="0" customWidth="1"/>
    <col min="4" max="4" width="11.28125" style="0" customWidth="1"/>
    <col min="5" max="5" width="7.421875" style="0" customWidth="1"/>
    <col min="6" max="6" width="10.140625" style="0" customWidth="1"/>
    <col min="7" max="7" width="11.140625" style="0" customWidth="1"/>
  </cols>
  <sheetData>
    <row r="1" spans="1:7" ht="12.75">
      <c r="A1" s="5"/>
      <c r="B1" s="31" t="s">
        <v>127</v>
      </c>
      <c r="C1" s="31"/>
      <c r="D1" s="31"/>
      <c r="E1" s="31"/>
      <c r="F1" s="31"/>
      <c r="G1" s="32"/>
    </row>
    <row r="2" spans="1:7" ht="12.75">
      <c r="A2" s="5"/>
      <c r="B2" s="6"/>
      <c r="C2" s="6"/>
      <c r="D2" s="33" t="s">
        <v>130</v>
      </c>
      <c r="E2" s="33"/>
      <c r="F2" s="33"/>
      <c r="G2" s="32"/>
    </row>
    <row r="3" spans="1:7" ht="24.75" customHeight="1">
      <c r="A3" s="7"/>
      <c r="B3" s="6"/>
      <c r="C3" s="6"/>
      <c r="D3" s="33"/>
      <c r="E3" s="33"/>
      <c r="F3" s="33"/>
      <c r="G3" s="32"/>
    </row>
    <row r="4" spans="1:7" ht="12.75">
      <c r="A4" s="5"/>
      <c r="B4" s="31" t="s">
        <v>45</v>
      </c>
      <c r="C4" s="31"/>
      <c r="D4" s="31"/>
      <c r="E4" s="31"/>
      <c r="F4" s="31"/>
      <c r="G4" s="32"/>
    </row>
    <row r="5" spans="1:7" ht="12.75">
      <c r="A5" s="5"/>
      <c r="B5" s="5"/>
      <c r="C5" s="5"/>
      <c r="D5" s="5"/>
      <c r="E5" s="5"/>
      <c r="F5" s="5"/>
      <c r="G5" s="5"/>
    </row>
    <row r="6" spans="1:7" ht="42.75" customHeight="1">
      <c r="A6" s="34" t="s">
        <v>143</v>
      </c>
      <c r="B6" s="34"/>
      <c r="C6" s="34"/>
      <c r="D6" s="34"/>
      <c r="E6" s="34"/>
      <c r="F6" s="34"/>
      <c r="G6" s="32"/>
    </row>
    <row r="7" spans="1:7" ht="12.75">
      <c r="A7" s="5"/>
      <c r="B7" s="5"/>
      <c r="C7" s="5"/>
      <c r="D7" s="5"/>
      <c r="E7" s="5"/>
      <c r="F7" s="29" t="s">
        <v>59</v>
      </c>
      <c r="G7" s="30"/>
    </row>
    <row r="8" spans="1:7" ht="37.5" customHeight="1">
      <c r="A8" s="8" t="s">
        <v>81</v>
      </c>
      <c r="B8" s="8" t="s">
        <v>82</v>
      </c>
      <c r="C8" s="8" t="s">
        <v>83</v>
      </c>
      <c r="D8" s="8" t="s">
        <v>134</v>
      </c>
      <c r="E8" s="8" t="s">
        <v>133</v>
      </c>
      <c r="F8" s="8" t="s">
        <v>128</v>
      </c>
      <c r="G8" s="8" t="s">
        <v>129</v>
      </c>
    </row>
    <row r="9" spans="1:7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2.75">
      <c r="A10" s="9"/>
      <c r="B10" s="9"/>
      <c r="C10" s="9"/>
      <c r="D10" s="9"/>
      <c r="E10" s="9"/>
      <c r="F10" s="9"/>
      <c r="G10" s="9"/>
    </row>
    <row r="11" spans="1:7" ht="26.25" customHeight="1">
      <c r="A11" s="10" t="s">
        <v>0</v>
      </c>
      <c r="B11" s="11" t="s">
        <v>66</v>
      </c>
      <c r="C11" s="11"/>
      <c r="D11" s="11"/>
      <c r="E11" s="11"/>
      <c r="F11" s="12">
        <f>F12+F15+F22+F27+F30</f>
        <v>34201.799999999996</v>
      </c>
      <c r="G11" s="12">
        <f>G12+G15+G22+G27+G30</f>
        <v>34296.5</v>
      </c>
    </row>
    <row r="12" spans="1:7" ht="52.5" customHeight="1">
      <c r="A12" s="13" t="s">
        <v>84</v>
      </c>
      <c r="B12" s="14" t="s">
        <v>66</v>
      </c>
      <c r="C12" s="11" t="s">
        <v>67</v>
      </c>
      <c r="D12" s="11"/>
      <c r="E12" s="11"/>
      <c r="F12" s="12">
        <f>SUM(F13)</f>
        <v>872.3</v>
      </c>
      <c r="G12" s="12">
        <f>SUM(G13)</f>
        <v>872.3</v>
      </c>
    </row>
    <row r="13" spans="1:7" s="2" customFormat="1" ht="12.75">
      <c r="A13" s="15" t="s">
        <v>1</v>
      </c>
      <c r="B13" s="14" t="s">
        <v>66</v>
      </c>
      <c r="C13" s="14" t="s">
        <v>67</v>
      </c>
      <c r="D13" s="11" t="s">
        <v>85</v>
      </c>
      <c r="E13" s="14"/>
      <c r="F13" s="9">
        <f>SUM(F14)</f>
        <v>872.3</v>
      </c>
      <c r="G13" s="9">
        <f>SUM(G14)</f>
        <v>872.3</v>
      </c>
    </row>
    <row r="14" spans="1:7" s="3" customFormat="1" ht="25.5">
      <c r="A14" s="15" t="s">
        <v>2</v>
      </c>
      <c r="B14" s="14" t="s">
        <v>66</v>
      </c>
      <c r="C14" s="14" t="s">
        <v>67</v>
      </c>
      <c r="D14" s="14" t="s">
        <v>85</v>
      </c>
      <c r="E14" s="11" t="s">
        <v>132</v>
      </c>
      <c r="F14" s="9">
        <v>872.3</v>
      </c>
      <c r="G14" s="9">
        <v>872.3</v>
      </c>
    </row>
    <row r="15" spans="1:7" s="1" customFormat="1" ht="64.5" customHeight="1">
      <c r="A15" s="13" t="s">
        <v>89</v>
      </c>
      <c r="B15" s="14" t="s">
        <v>66</v>
      </c>
      <c r="C15" s="11" t="s">
        <v>68</v>
      </c>
      <c r="D15" s="11"/>
      <c r="E15" s="11"/>
      <c r="F15" s="12">
        <f>F16+F18+F20</f>
        <v>4122.8</v>
      </c>
      <c r="G15" s="12">
        <f>G16+G18+G20</f>
        <v>4127.3</v>
      </c>
    </row>
    <row r="16" spans="1:7" s="2" customFormat="1" ht="12.75">
      <c r="A16" s="15" t="s">
        <v>3</v>
      </c>
      <c r="B16" s="14" t="s">
        <v>66</v>
      </c>
      <c r="C16" s="14" t="s">
        <v>68</v>
      </c>
      <c r="D16" s="11" t="s">
        <v>86</v>
      </c>
      <c r="E16" s="14"/>
      <c r="F16" s="9">
        <f>SUM(F17)</f>
        <v>2714.4</v>
      </c>
      <c r="G16" s="9">
        <f>SUM(G17)</f>
        <v>2718.9</v>
      </c>
    </row>
    <row r="17" spans="1:7" s="3" customFormat="1" ht="25.5">
      <c r="A17" s="15" t="s">
        <v>2</v>
      </c>
      <c r="B17" s="14" t="s">
        <v>66</v>
      </c>
      <c r="C17" s="14" t="s">
        <v>68</v>
      </c>
      <c r="D17" s="14" t="s">
        <v>86</v>
      </c>
      <c r="E17" s="11" t="s">
        <v>132</v>
      </c>
      <c r="F17" s="9">
        <v>2714.4</v>
      </c>
      <c r="G17" s="9">
        <v>2718.9</v>
      </c>
    </row>
    <row r="18" spans="1:7" s="2" customFormat="1" ht="25.5">
      <c r="A18" s="15" t="s">
        <v>147</v>
      </c>
      <c r="B18" s="14" t="s">
        <v>66</v>
      </c>
      <c r="C18" s="14" t="s">
        <v>68</v>
      </c>
      <c r="D18" s="11" t="s">
        <v>87</v>
      </c>
      <c r="E18" s="14"/>
      <c r="F18" s="9">
        <f>SUM(F19)</f>
        <v>872.3</v>
      </c>
      <c r="G18" s="9">
        <f>SUM(G19)</f>
        <v>872.3</v>
      </c>
    </row>
    <row r="19" spans="1:7" s="3" customFormat="1" ht="25.5">
      <c r="A19" s="15" t="s">
        <v>2</v>
      </c>
      <c r="B19" s="14" t="s">
        <v>66</v>
      </c>
      <c r="C19" s="14" t="s">
        <v>68</v>
      </c>
      <c r="D19" s="14" t="s">
        <v>87</v>
      </c>
      <c r="E19" s="11" t="s">
        <v>132</v>
      </c>
      <c r="F19" s="9">
        <v>872.3</v>
      </c>
      <c r="G19" s="9">
        <v>872.3</v>
      </c>
    </row>
    <row r="20" spans="1:7" s="2" customFormat="1" ht="25.5">
      <c r="A20" s="15" t="s">
        <v>148</v>
      </c>
      <c r="B20" s="14" t="s">
        <v>66</v>
      </c>
      <c r="C20" s="14" t="s">
        <v>68</v>
      </c>
      <c r="D20" s="11" t="s">
        <v>88</v>
      </c>
      <c r="E20" s="14"/>
      <c r="F20" s="9">
        <f>SUM(F21)</f>
        <v>536.1</v>
      </c>
      <c r="G20" s="9">
        <f>SUM(G21)</f>
        <v>536.1</v>
      </c>
    </row>
    <row r="21" spans="1:7" s="3" customFormat="1" ht="25.5">
      <c r="A21" s="15" t="s">
        <v>2</v>
      </c>
      <c r="B21" s="14" t="s">
        <v>66</v>
      </c>
      <c r="C21" s="14" t="s">
        <v>68</v>
      </c>
      <c r="D21" s="14" t="s">
        <v>88</v>
      </c>
      <c r="E21" s="11" t="s">
        <v>132</v>
      </c>
      <c r="F21" s="9">
        <v>536.1</v>
      </c>
      <c r="G21" s="9">
        <v>536.1</v>
      </c>
    </row>
    <row r="22" spans="1:7" s="1" customFormat="1" ht="77.25" customHeight="1">
      <c r="A22" s="13" t="s">
        <v>120</v>
      </c>
      <c r="B22" s="14" t="s">
        <v>66</v>
      </c>
      <c r="C22" s="11" t="s">
        <v>90</v>
      </c>
      <c r="D22" s="11"/>
      <c r="E22" s="11"/>
      <c r="F22" s="12">
        <f>F23+F25</f>
        <v>23652.1</v>
      </c>
      <c r="G22" s="12">
        <f>G23+G25</f>
        <v>23832.6</v>
      </c>
    </row>
    <row r="23" spans="1:7" s="2" customFormat="1" ht="12.75">
      <c r="A23" s="15" t="s">
        <v>3</v>
      </c>
      <c r="B23" s="14" t="s">
        <v>66</v>
      </c>
      <c r="C23" s="14" t="s">
        <v>90</v>
      </c>
      <c r="D23" s="11" t="s">
        <v>86</v>
      </c>
      <c r="E23" s="14"/>
      <c r="F23" s="9">
        <f>SUM(F24)</f>
        <v>20362.3</v>
      </c>
      <c r="G23" s="9">
        <f>SUM(G24)</f>
        <v>20542.8</v>
      </c>
    </row>
    <row r="24" spans="1:7" s="3" customFormat="1" ht="25.5">
      <c r="A24" s="15" t="s">
        <v>2</v>
      </c>
      <c r="B24" s="14" t="s">
        <v>66</v>
      </c>
      <c r="C24" s="14" t="s">
        <v>90</v>
      </c>
      <c r="D24" s="14" t="s">
        <v>86</v>
      </c>
      <c r="E24" s="11" t="s">
        <v>132</v>
      </c>
      <c r="F24" s="9">
        <v>20362.3</v>
      </c>
      <c r="G24" s="9">
        <v>20542.8</v>
      </c>
    </row>
    <row r="25" spans="1:7" s="3" customFormat="1" ht="117" customHeight="1">
      <c r="A25" s="16" t="s">
        <v>136</v>
      </c>
      <c r="B25" s="14" t="s">
        <v>66</v>
      </c>
      <c r="C25" s="14" t="s">
        <v>90</v>
      </c>
      <c r="D25" s="11" t="s">
        <v>115</v>
      </c>
      <c r="E25" s="11"/>
      <c r="F25" s="9">
        <v>3289.8</v>
      </c>
      <c r="G25" s="9">
        <v>3289.8</v>
      </c>
    </row>
    <row r="26" spans="1:7" s="3" customFormat="1" ht="12.75">
      <c r="A26" s="15" t="s">
        <v>43</v>
      </c>
      <c r="B26" s="14" t="s">
        <v>66</v>
      </c>
      <c r="C26" s="14" t="s">
        <v>90</v>
      </c>
      <c r="D26" s="14" t="s">
        <v>115</v>
      </c>
      <c r="E26" s="11" t="s">
        <v>52</v>
      </c>
      <c r="F26" s="9">
        <v>3289.8</v>
      </c>
      <c r="G26" s="9">
        <v>3289.8</v>
      </c>
    </row>
    <row r="27" spans="1:7" s="1" customFormat="1" ht="12.75">
      <c r="A27" s="13" t="s">
        <v>4</v>
      </c>
      <c r="B27" s="14" t="s">
        <v>66</v>
      </c>
      <c r="C27" s="11" t="s">
        <v>91</v>
      </c>
      <c r="D27" s="11"/>
      <c r="E27" s="11"/>
      <c r="F27" s="12">
        <f>SUM(F28)</f>
        <v>1293.9</v>
      </c>
      <c r="G27" s="12">
        <f>SUM(G28)</f>
        <v>1293.9</v>
      </c>
    </row>
    <row r="28" spans="1:7" s="2" customFormat="1" ht="12.75">
      <c r="A28" s="15" t="s">
        <v>5</v>
      </c>
      <c r="B28" s="14" t="s">
        <v>66</v>
      </c>
      <c r="C28" s="14" t="s">
        <v>91</v>
      </c>
      <c r="D28" s="11" t="s">
        <v>93</v>
      </c>
      <c r="E28" s="14"/>
      <c r="F28" s="9">
        <f>SUM(F29)</f>
        <v>1293.9</v>
      </c>
      <c r="G28" s="9">
        <f>SUM(G29)</f>
        <v>1293.9</v>
      </c>
    </row>
    <row r="29" spans="1:7" s="3" customFormat="1" ht="12.75">
      <c r="A29" s="15" t="s">
        <v>6</v>
      </c>
      <c r="B29" s="14" t="s">
        <v>66</v>
      </c>
      <c r="C29" s="14" t="s">
        <v>91</v>
      </c>
      <c r="D29" s="14" t="s">
        <v>93</v>
      </c>
      <c r="E29" s="11" t="s">
        <v>47</v>
      </c>
      <c r="F29" s="9">
        <v>1293.9</v>
      </c>
      <c r="G29" s="9">
        <v>1293.9</v>
      </c>
    </row>
    <row r="30" spans="1:7" s="1" customFormat="1" ht="12.75">
      <c r="A30" s="13" t="s">
        <v>7</v>
      </c>
      <c r="B30" s="14" t="s">
        <v>66</v>
      </c>
      <c r="C30" s="11" t="s">
        <v>92</v>
      </c>
      <c r="D30" s="11"/>
      <c r="E30" s="11"/>
      <c r="F30" s="12">
        <f>F31+F33+F35</f>
        <v>4260.7</v>
      </c>
      <c r="G30" s="12">
        <f>G31+G33+G35</f>
        <v>4170.4</v>
      </c>
    </row>
    <row r="31" spans="1:7" s="2" customFormat="1" ht="38.25">
      <c r="A31" s="15" t="s">
        <v>117</v>
      </c>
      <c r="B31" s="14" t="s">
        <v>66</v>
      </c>
      <c r="C31" s="14" t="s">
        <v>92</v>
      </c>
      <c r="D31" s="11" t="s">
        <v>94</v>
      </c>
      <c r="E31" s="14"/>
      <c r="F31" s="9">
        <f>SUM(F32)</f>
        <v>3241.2</v>
      </c>
      <c r="G31" s="9">
        <f>SUM(G32)</f>
        <v>3250.9</v>
      </c>
    </row>
    <row r="32" spans="1:7" s="3" customFormat="1" ht="25.5">
      <c r="A32" s="15" t="s">
        <v>8</v>
      </c>
      <c r="B32" s="14" t="s">
        <v>66</v>
      </c>
      <c r="C32" s="14" t="s">
        <v>92</v>
      </c>
      <c r="D32" s="14" t="s">
        <v>94</v>
      </c>
      <c r="E32" s="11" t="s">
        <v>48</v>
      </c>
      <c r="F32" s="9">
        <v>3241.2</v>
      </c>
      <c r="G32" s="9">
        <v>3250.9</v>
      </c>
    </row>
    <row r="33" spans="1:7" s="2" customFormat="1" ht="51">
      <c r="A33" s="15" t="s">
        <v>116</v>
      </c>
      <c r="B33" s="14" t="s">
        <v>66</v>
      </c>
      <c r="C33" s="14" t="s">
        <v>92</v>
      </c>
      <c r="D33" s="11" t="s">
        <v>95</v>
      </c>
      <c r="E33" s="14"/>
      <c r="F33" s="9">
        <f>SUM(F34)</f>
        <v>919.5</v>
      </c>
      <c r="G33" s="9">
        <f>SUM(G34)</f>
        <v>919.5</v>
      </c>
    </row>
    <row r="34" spans="1:7" s="3" customFormat="1" ht="25.5">
      <c r="A34" s="15" t="s">
        <v>36</v>
      </c>
      <c r="B34" s="14" t="s">
        <v>66</v>
      </c>
      <c r="C34" s="14" t="s">
        <v>92</v>
      </c>
      <c r="D34" s="14" t="s">
        <v>95</v>
      </c>
      <c r="E34" s="11" t="s">
        <v>132</v>
      </c>
      <c r="F34" s="9">
        <v>919.5</v>
      </c>
      <c r="G34" s="9">
        <v>919.5</v>
      </c>
    </row>
    <row r="35" spans="1:7" ht="51">
      <c r="A35" s="15" t="s">
        <v>141</v>
      </c>
      <c r="B35" s="14" t="s">
        <v>66</v>
      </c>
      <c r="C35" s="14" t="s">
        <v>92</v>
      </c>
      <c r="D35" s="14" t="s">
        <v>121</v>
      </c>
      <c r="E35" s="11"/>
      <c r="F35" s="9">
        <f>SUM(F36)</f>
        <v>100</v>
      </c>
      <c r="G35" s="9">
        <f>SUM(G36)</f>
        <v>0</v>
      </c>
    </row>
    <row r="36" spans="1:7" ht="25.5">
      <c r="A36" s="15" t="s">
        <v>2</v>
      </c>
      <c r="B36" s="14" t="s">
        <v>66</v>
      </c>
      <c r="C36" s="14" t="s">
        <v>92</v>
      </c>
      <c r="D36" s="14" t="s">
        <v>121</v>
      </c>
      <c r="E36" s="11" t="s">
        <v>132</v>
      </c>
      <c r="F36" s="9">
        <v>100</v>
      </c>
      <c r="G36" s="9">
        <v>0</v>
      </c>
    </row>
    <row r="37" spans="1:7" ht="40.5" customHeight="1">
      <c r="A37" s="10" t="s">
        <v>60</v>
      </c>
      <c r="B37" s="11" t="s">
        <v>68</v>
      </c>
      <c r="C37" s="11"/>
      <c r="D37" s="11"/>
      <c r="E37" s="11"/>
      <c r="F37" s="17">
        <f>F38</f>
        <v>3119.4</v>
      </c>
      <c r="G37" s="17">
        <f>G38</f>
        <v>3119.4</v>
      </c>
    </row>
    <row r="38" spans="1:7" s="3" customFormat="1" ht="38.25">
      <c r="A38" s="13" t="s">
        <v>9</v>
      </c>
      <c r="B38" s="14" t="s">
        <v>68</v>
      </c>
      <c r="C38" s="11" t="s">
        <v>96</v>
      </c>
      <c r="D38" s="11"/>
      <c r="E38" s="11"/>
      <c r="F38" s="17">
        <f>F39+F41+F43</f>
        <v>3119.4</v>
      </c>
      <c r="G38" s="17">
        <f>G39+G41+G43</f>
        <v>3119.4</v>
      </c>
    </row>
    <row r="39" spans="1:7" s="2" customFormat="1" ht="38.25">
      <c r="A39" s="15" t="s">
        <v>10</v>
      </c>
      <c r="B39" s="14" t="s">
        <v>68</v>
      </c>
      <c r="C39" s="14" t="s">
        <v>96</v>
      </c>
      <c r="D39" s="11" t="s">
        <v>97</v>
      </c>
      <c r="E39" s="14"/>
      <c r="F39" s="9">
        <f>SUM(F40)</f>
        <v>92</v>
      </c>
      <c r="G39" s="9">
        <f>SUM(G40)</f>
        <v>92</v>
      </c>
    </row>
    <row r="40" spans="1:7" s="3" customFormat="1" ht="25.5">
      <c r="A40" s="15" t="s">
        <v>2</v>
      </c>
      <c r="B40" s="14" t="s">
        <v>68</v>
      </c>
      <c r="C40" s="14" t="s">
        <v>96</v>
      </c>
      <c r="D40" s="14" t="s">
        <v>97</v>
      </c>
      <c r="E40" s="11" t="s">
        <v>132</v>
      </c>
      <c r="F40" s="9">
        <v>92</v>
      </c>
      <c r="G40" s="9">
        <v>92</v>
      </c>
    </row>
    <row r="41" spans="1:7" ht="39" customHeight="1">
      <c r="A41" s="15" t="s">
        <v>131</v>
      </c>
      <c r="B41" s="14" t="s">
        <v>68</v>
      </c>
      <c r="C41" s="14" t="s">
        <v>96</v>
      </c>
      <c r="D41" s="11" t="s">
        <v>98</v>
      </c>
      <c r="E41" s="14"/>
      <c r="F41" s="9">
        <f>SUM(F42)</f>
        <v>86</v>
      </c>
      <c r="G41" s="9">
        <f>SUM(G42)</f>
        <v>86</v>
      </c>
    </row>
    <row r="42" spans="1:7" ht="25.5">
      <c r="A42" s="15" t="s">
        <v>2</v>
      </c>
      <c r="B42" s="14" t="s">
        <v>68</v>
      </c>
      <c r="C42" s="14" t="s">
        <v>96</v>
      </c>
      <c r="D42" s="14" t="s">
        <v>98</v>
      </c>
      <c r="E42" s="11" t="s">
        <v>132</v>
      </c>
      <c r="F42" s="9">
        <v>86</v>
      </c>
      <c r="G42" s="9">
        <v>86</v>
      </c>
    </row>
    <row r="43" spans="1:7" ht="116.25" customHeight="1">
      <c r="A43" s="16" t="s">
        <v>136</v>
      </c>
      <c r="B43" s="14" t="s">
        <v>68</v>
      </c>
      <c r="C43" s="14" t="s">
        <v>96</v>
      </c>
      <c r="D43" s="11" t="s">
        <v>115</v>
      </c>
      <c r="E43" s="11"/>
      <c r="F43" s="9">
        <v>2941.4</v>
      </c>
      <c r="G43" s="9">
        <v>2941.4</v>
      </c>
    </row>
    <row r="44" spans="1:7" ht="12.75">
      <c r="A44" s="15" t="s">
        <v>43</v>
      </c>
      <c r="B44" s="14" t="s">
        <v>68</v>
      </c>
      <c r="C44" s="14" t="s">
        <v>96</v>
      </c>
      <c r="D44" s="14" t="s">
        <v>115</v>
      </c>
      <c r="E44" s="11" t="s">
        <v>52</v>
      </c>
      <c r="F44" s="9">
        <v>2941.4</v>
      </c>
      <c r="G44" s="9">
        <v>2941.4</v>
      </c>
    </row>
    <row r="45" spans="1:7" ht="16.5" customHeight="1">
      <c r="A45" s="10" t="s">
        <v>11</v>
      </c>
      <c r="B45" s="11" t="s">
        <v>90</v>
      </c>
      <c r="C45" s="11"/>
      <c r="D45" s="11"/>
      <c r="E45" s="11"/>
      <c r="F45" s="12">
        <f>F46</f>
        <v>668.2</v>
      </c>
      <c r="G45" s="12">
        <f>G46</f>
        <v>668.2</v>
      </c>
    </row>
    <row r="46" spans="1:7" s="3" customFormat="1" ht="25.5">
      <c r="A46" s="13" t="s">
        <v>12</v>
      </c>
      <c r="B46" s="14" t="s">
        <v>90</v>
      </c>
      <c r="C46" s="11" t="s">
        <v>70</v>
      </c>
      <c r="D46" s="11"/>
      <c r="E46" s="11"/>
      <c r="F46" s="12">
        <f>F47</f>
        <v>668.2</v>
      </c>
      <c r="G46" s="12">
        <f>G47</f>
        <v>668.2</v>
      </c>
    </row>
    <row r="47" spans="1:7" s="2" customFormat="1" ht="38.25">
      <c r="A47" s="15" t="s">
        <v>119</v>
      </c>
      <c r="B47" s="14" t="s">
        <v>90</v>
      </c>
      <c r="C47" s="14" t="s">
        <v>70</v>
      </c>
      <c r="D47" s="11" t="s">
        <v>99</v>
      </c>
      <c r="E47" s="14"/>
      <c r="F47" s="9">
        <f>SUM(F48)</f>
        <v>668.2</v>
      </c>
      <c r="G47" s="9">
        <f>SUM(G48)</f>
        <v>668.2</v>
      </c>
    </row>
    <row r="48" spans="1:7" s="2" customFormat="1" ht="25.5">
      <c r="A48" s="15" t="s">
        <v>8</v>
      </c>
      <c r="B48" s="14" t="s">
        <v>90</v>
      </c>
      <c r="C48" s="14" t="s">
        <v>70</v>
      </c>
      <c r="D48" s="14" t="s">
        <v>99</v>
      </c>
      <c r="E48" s="11" t="s">
        <v>48</v>
      </c>
      <c r="F48" s="9">
        <v>668.2</v>
      </c>
      <c r="G48" s="9">
        <v>668.2</v>
      </c>
    </row>
    <row r="49" spans="1:7" s="3" customFormat="1" ht="25.5">
      <c r="A49" s="10" t="s">
        <v>15</v>
      </c>
      <c r="B49" s="11" t="s">
        <v>65</v>
      </c>
      <c r="C49" s="11"/>
      <c r="D49" s="11"/>
      <c r="E49" s="11"/>
      <c r="F49" s="18">
        <f>F50+F53+F58</f>
        <v>67933</v>
      </c>
      <c r="G49" s="18">
        <f>G50+G53+G58</f>
        <v>59767.6</v>
      </c>
    </row>
    <row r="50" spans="1:7" s="1" customFormat="1" ht="12.75">
      <c r="A50" s="13" t="s">
        <v>16</v>
      </c>
      <c r="B50" s="14" t="s">
        <v>65</v>
      </c>
      <c r="C50" s="11" t="s">
        <v>66</v>
      </c>
      <c r="D50" s="11"/>
      <c r="E50" s="11"/>
      <c r="F50" s="18">
        <f>F51</f>
        <v>19939</v>
      </c>
      <c r="G50" s="18">
        <f>G51</f>
        <v>19939</v>
      </c>
    </row>
    <row r="51" spans="1:7" s="2" customFormat="1" ht="38.25">
      <c r="A51" s="15" t="s">
        <v>57</v>
      </c>
      <c r="B51" s="14" t="s">
        <v>65</v>
      </c>
      <c r="C51" s="14" t="s">
        <v>66</v>
      </c>
      <c r="D51" s="11" t="s">
        <v>71</v>
      </c>
      <c r="E51" s="14"/>
      <c r="F51" s="19">
        <f>F52</f>
        <v>19939</v>
      </c>
      <c r="G51" s="19">
        <f>G52</f>
        <v>19939</v>
      </c>
    </row>
    <row r="52" spans="1:7" s="3" customFormat="1" ht="12.75">
      <c r="A52" s="15" t="s">
        <v>14</v>
      </c>
      <c r="B52" s="14" t="s">
        <v>65</v>
      </c>
      <c r="C52" s="14" t="s">
        <v>66</v>
      </c>
      <c r="D52" s="14" t="s">
        <v>71</v>
      </c>
      <c r="E52" s="11" t="s">
        <v>49</v>
      </c>
      <c r="F52" s="19">
        <v>19939</v>
      </c>
      <c r="G52" s="19">
        <v>19939</v>
      </c>
    </row>
    <row r="53" spans="1:7" s="3" customFormat="1" ht="12.75">
      <c r="A53" s="13" t="s">
        <v>18</v>
      </c>
      <c r="B53" s="14" t="s">
        <v>65</v>
      </c>
      <c r="C53" s="11" t="s">
        <v>67</v>
      </c>
      <c r="D53" s="11"/>
      <c r="E53" s="11"/>
      <c r="F53" s="18">
        <f>F54+F56</f>
        <v>10729.8</v>
      </c>
      <c r="G53" s="18">
        <f>G54+G56</f>
        <v>1909.5</v>
      </c>
    </row>
    <row r="54" spans="1:7" s="3" customFormat="1" ht="105.75" customHeight="1">
      <c r="A54" s="15" t="s">
        <v>142</v>
      </c>
      <c r="B54" s="14" t="s">
        <v>65</v>
      </c>
      <c r="C54" s="14" t="s">
        <v>67</v>
      </c>
      <c r="D54" s="11" t="s">
        <v>139</v>
      </c>
      <c r="E54" s="14"/>
      <c r="F54" s="19">
        <f>F55</f>
        <v>729.8</v>
      </c>
      <c r="G54" s="19">
        <f>G55</f>
        <v>1909.5</v>
      </c>
    </row>
    <row r="55" spans="1:7" s="3" customFormat="1" ht="25.5">
      <c r="A55" s="15" t="s">
        <v>2</v>
      </c>
      <c r="B55" s="14" t="s">
        <v>65</v>
      </c>
      <c r="C55" s="14" t="s">
        <v>67</v>
      </c>
      <c r="D55" s="14" t="s">
        <v>139</v>
      </c>
      <c r="E55" s="11" t="s">
        <v>132</v>
      </c>
      <c r="F55" s="19">
        <v>729.8</v>
      </c>
      <c r="G55" s="19">
        <v>1909.5</v>
      </c>
    </row>
    <row r="56" spans="1:7" s="3" customFormat="1" ht="62.25" customHeight="1">
      <c r="A56" s="15" t="s">
        <v>58</v>
      </c>
      <c r="B56" s="14" t="s">
        <v>65</v>
      </c>
      <c r="C56" s="14" t="s">
        <v>67</v>
      </c>
      <c r="D56" s="11" t="s">
        <v>72</v>
      </c>
      <c r="E56" s="14"/>
      <c r="F56" s="19">
        <f>F57</f>
        <v>10000</v>
      </c>
      <c r="G56" s="19">
        <f>G57</f>
        <v>0</v>
      </c>
    </row>
    <row r="57" spans="1:7" s="3" customFormat="1" ht="12.75">
      <c r="A57" s="15" t="s">
        <v>17</v>
      </c>
      <c r="B57" s="14" t="s">
        <v>65</v>
      </c>
      <c r="C57" s="14" t="s">
        <v>67</v>
      </c>
      <c r="D57" s="14" t="s">
        <v>72</v>
      </c>
      <c r="E57" s="11" t="s">
        <v>50</v>
      </c>
      <c r="F57" s="19">
        <v>10000</v>
      </c>
      <c r="G57" s="19">
        <v>0</v>
      </c>
    </row>
    <row r="58" spans="1:7" s="3" customFormat="1" ht="12.75">
      <c r="A58" s="13" t="s">
        <v>19</v>
      </c>
      <c r="B58" s="14" t="s">
        <v>65</v>
      </c>
      <c r="C58" s="11" t="s">
        <v>68</v>
      </c>
      <c r="D58" s="11"/>
      <c r="E58" s="11"/>
      <c r="F58" s="18">
        <f>F59+F61+F63+F65+F67</f>
        <v>37264.200000000004</v>
      </c>
      <c r="G58" s="18">
        <f>G59+G61+G63+G65+G67</f>
        <v>37919.1</v>
      </c>
    </row>
    <row r="59" spans="1:7" ht="12.75">
      <c r="A59" s="15" t="s">
        <v>20</v>
      </c>
      <c r="B59" s="14" t="s">
        <v>65</v>
      </c>
      <c r="C59" s="14" t="s">
        <v>68</v>
      </c>
      <c r="D59" s="11" t="s">
        <v>73</v>
      </c>
      <c r="E59" s="14"/>
      <c r="F59" s="9">
        <f>F60</f>
        <v>8536.1</v>
      </c>
      <c r="G59" s="9">
        <f>G60</f>
        <v>9191</v>
      </c>
    </row>
    <row r="60" spans="1:7" ht="25.5">
      <c r="A60" s="15" t="s">
        <v>13</v>
      </c>
      <c r="B60" s="14" t="s">
        <v>65</v>
      </c>
      <c r="C60" s="14" t="s">
        <v>68</v>
      </c>
      <c r="D60" s="14" t="s">
        <v>73</v>
      </c>
      <c r="E60" s="11" t="s">
        <v>132</v>
      </c>
      <c r="F60" s="9">
        <v>8536.1</v>
      </c>
      <c r="G60" s="9">
        <v>9191</v>
      </c>
    </row>
    <row r="61" spans="1:7" s="2" customFormat="1" ht="51">
      <c r="A61" s="15" t="s">
        <v>21</v>
      </c>
      <c r="B61" s="14" t="s">
        <v>65</v>
      </c>
      <c r="C61" s="14" t="s">
        <v>68</v>
      </c>
      <c r="D61" s="11" t="s">
        <v>74</v>
      </c>
      <c r="E61" s="14"/>
      <c r="F61" s="9">
        <f>F62</f>
        <v>21621.2</v>
      </c>
      <c r="G61" s="9">
        <f>G62</f>
        <v>21621.2</v>
      </c>
    </row>
    <row r="62" spans="1:7" s="3" customFormat="1" ht="25.5">
      <c r="A62" s="15" t="s">
        <v>22</v>
      </c>
      <c r="B62" s="14" t="s">
        <v>65</v>
      </c>
      <c r="C62" s="14" t="s">
        <v>68</v>
      </c>
      <c r="D62" s="14" t="s">
        <v>74</v>
      </c>
      <c r="E62" s="11" t="s">
        <v>132</v>
      </c>
      <c r="F62" s="9">
        <v>21621.2</v>
      </c>
      <c r="G62" s="9">
        <v>21621.2</v>
      </c>
    </row>
    <row r="63" spans="1:7" s="2" customFormat="1" ht="12.75">
      <c r="A63" s="15" t="s">
        <v>23</v>
      </c>
      <c r="B63" s="14" t="s">
        <v>65</v>
      </c>
      <c r="C63" s="14" t="s">
        <v>68</v>
      </c>
      <c r="D63" s="11" t="s">
        <v>75</v>
      </c>
      <c r="E63" s="14"/>
      <c r="F63" s="9">
        <f>F64</f>
        <v>2472.7</v>
      </c>
      <c r="G63" s="9">
        <f>G64</f>
        <v>2472.7</v>
      </c>
    </row>
    <row r="64" spans="1:7" s="3" customFormat="1" ht="25.5">
      <c r="A64" s="15" t="s">
        <v>24</v>
      </c>
      <c r="B64" s="14" t="s">
        <v>65</v>
      </c>
      <c r="C64" s="14" t="s">
        <v>68</v>
      </c>
      <c r="D64" s="14" t="s">
        <v>75</v>
      </c>
      <c r="E64" s="11" t="s">
        <v>132</v>
      </c>
      <c r="F64" s="9">
        <v>2472.7</v>
      </c>
      <c r="G64" s="9">
        <v>2472.7</v>
      </c>
    </row>
    <row r="65" spans="1:7" s="2" customFormat="1" ht="15" customHeight="1">
      <c r="A65" s="15" t="s">
        <v>25</v>
      </c>
      <c r="B65" s="14" t="s">
        <v>65</v>
      </c>
      <c r="C65" s="14" t="s">
        <v>68</v>
      </c>
      <c r="D65" s="11" t="s">
        <v>76</v>
      </c>
      <c r="E65" s="14"/>
      <c r="F65" s="9">
        <f>F66</f>
        <v>934.2</v>
      </c>
      <c r="G65" s="9">
        <f>G66</f>
        <v>934.2</v>
      </c>
    </row>
    <row r="66" spans="1:7" s="3" customFormat="1" ht="25.5">
      <c r="A66" s="15" t="s">
        <v>13</v>
      </c>
      <c r="B66" s="14" t="s">
        <v>65</v>
      </c>
      <c r="C66" s="14" t="s">
        <v>68</v>
      </c>
      <c r="D66" s="14" t="s">
        <v>76</v>
      </c>
      <c r="E66" s="11" t="s">
        <v>132</v>
      </c>
      <c r="F66" s="9">
        <v>934.2</v>
      </c>
      <c r="G66" s="9">
        <v>934.2</v>
      </c>
    </row>
    <row r="67" spans="1:7" s="2" customFormat="1" ht="12.75">
      <c r="A67" s="15" t="s">
        <v>138</v>
      </c>
      <c r="B67" s="14" t="s">
        <v>65</v>
      </c>
      <c r="C67" s="14" t="s">
        <v>68</v>
      </c>
      <c r="D67" s="11" t="s">
        <v>77</v>
      </c>
      <c r="E67" s="14"/>
      <c r="F67" s="19">
        <f>F68</f>
        <v>3700</v>
      </c>
      <c r="G67" s="19">
        <f>G68</f>
        <v>3700</v>
      </c>
    </row>
    <row r="68" spans="1:7" s="3" customFormat="1" ht="25.5">
      <c r="A68" s="15" t="s">
        <v>22</v>
      </c>
      <c r="B68" s="14" t="s">
        <v>65</v>
      </c>
      <c r="C68" s="14" t="s">
        <v>68</v>
      </c>
      <c r="D68" s="14" t="s">
        <v>77</v>
      </c>
      <c r="E68" s="11" t="s">
        <v>132</v>
      </c>
      <c r="F68" s="19">
        <v>3700</v>
      </c>
      <c r="G68" s="19">
        <v>3700</v>
      </c>
    </row>
    <row r="69" spans="1:7" ht="18" customHeight="1">
      <c r="A69" s="10" t="s">
        <v>26</v>
      </c>
      <c r="B69" s="11" t="s">
        <v>100</v>
      </c>
      <c r="C69" s="11"/>
      <c r="D69" s="11"/>
      <c r="E69" s="11"/>
      <c r="F69" s="12">
        <f>F70+F73+F76</f>
        <v>13243.5</v>
      </c>
      <c r="G69" s="12">
        <f>G70+G73+G76</f>
        <v>13278.9</v>
      </c>
    </row>
    <row r="70" spans="1:7" s="3" customFormat="1" ht="12.75">
      <c r="A70" s="13" t="s">
        <v>27</v>
      </c>
      <c r="B70" s="14" t="s">
        <v>100</v>
      </c>
      <c r="C70" s="11" t="s">
        <v>67</v>
      </c>
      <c r="D70" s="11"/>
      <c r="E70" s="11"/>
      <c r="F70" s="12">
        <f>SUM(F71)</f>
        <v>11961.7</v>
      </c>
      <c r="G70" s="12">
        <f>SUM(G71)</f>
        <v>11965.4</v>
      </c>
    </row>
    <row r="71" spans="1:7" ht="25.5">
      <c r="A71" s="15" t="s">
        <v>118</v>
      </c>
      <c r="B71" s="14" t="s">
        <v>100</v>
      </c>
      <c r="C71" s="14" t="s">
        <v>67</v>
      </c>
      <c r="D71" s="11" t="s">
        <v>101</v>
      </c>
      <c r="E71" s="14"/>
      <c r="F71" s="9">
        <f>SUM(F72)</f>
        <v>11961.7</v>
      </c>
      <c r="G71" s="9">
        <f>SUM(G72)</f>
        <v>11965.4</v>
      </c>
    </row>
    <row r="72" spans="1:7" ht="25.5">
      <c r="A72" s="15" t="s">
        <v>8</v>
      </c>
      <c r="B72" s="14" t="s">
        <v>100</v>
      </c>
      <c r="C72" s="14" t="s">
        <v>67</v>
      </c>
      <c r="D72" s="14" t="s">
        <v>101</v>
      </c>
      <c r="E72" s="11" t="s">
        <v>48</v>
      </c>
      <c r="F72" s="9">
        <v>11961.7</v>
      </c>
      <c r="G72" s="9">
        <v>11965.4</v>
      </c>
    </row>
    <row r="73" spans="1:7" ht="25.5">
      <c r="A73" s="13" t="s">
        <v>28</v>
      </c>
      <c r="B73" s="14" t="s">
        <v>100</v>
      </c>
      <c r="C73" s="11" t="s">
        <v>100</v>
      </c>
      <c r="D73" s="11"/>
      <c r="E73" s="11"/>
      <c r="F73" s="9">
        <f>SUM(F74)</f>
        <v>770</v>
      </c>
      <c r="G73" s="9">
        <f>SUM(G74)</f>
        <v>770</v>
      </c>
    </row>
    <row r="74" spans="1:7" ht="38.25">
      <c r="A74" s="15" t="s">
        <v>122</v>
      </c>
      <c r="B74" s="14" t="s">
        <v>100</v>
      </c>
      <c r="C74" s="14" t="s">
        <v>100</v>
      </c>
      <c r="D74" s="11" t="s">
        <v>123</v>
      </c>
      <c r="E74" s="14"/>
      <c r="F74" s="9">
        <f>SUM(F75)</f>
        <v>770</v>
      </c>
      <c r="G74" s="9">
        <f>SUM(G75)</f>
        <v>770</v>
      </c>
    </row>
    <row r="75" spans="1:7" ht="25.5">
      <c r="A75" s="15" t="s">
        <v>2</v>
      </c>
      <c r="B75" s="14" t="s">
        <v>100</v>
      </c>
      <c r="C75" s="14" t="s">
        <v>100</v>
      </c>
      <c r="D75" s="14" t="s">
        <v>123</v>
      </c>
      <c r="E75" s="11" t="s">
        <v>132</v>
      </c>
      <c r="F75" s="9">
        <v>770</v>
      </c>
      <c r="G75" s="9">
        <v>770</v>
      </c>
    </row>
    <row r="76" spans="1:7" ht="12.75">
      <c r="A76" s="13" t="s">
        <v>124</v>
      </c>
      <c r="B76" s="14" t="s">
        <v>100</v>
      </c>
      <c r="C76" s="11" t="s">
        <v>96</v>
      </c>
      <c r="D76" s="14"/>
      <c r="E76" s="11"/>
      <c r="F76" s="9">
        <f>SUM(F77,F79)</f>
        <v>511.8</v>
      </c>
      <c r="G76" s="9">
        <f>SUM(G77,G79)</f>
        <v>543.5</v>
      </c>
    </row>
    <row r="77" spans="1:7" ht="51">
      <c r="A77" s="15" t="s">
        <v>144</v>
      </c>
      <c r="B77" s="14" t="s">
        <v>100</v>
      </c>
      <c r="C77" s="14" t="s">
        <v>96</v>
      </c>
      <c r="D77" s="11" t="s">
        <v>125</v>
      </c>
      <c r="E77" s="11"/>
      <c r="F77" s="9">
        <f>SUM(F78)</f>
        <v>56</v>
      </c>
      <c r="G77" s="9">
        <f>SUM(G78)</f>
        <v>56</v>
      </c>
    </row>
    <row r="78" spans="1:7" ht="25.5">
      <c r="A78" s="15" t="s">
        <v>8</v>
      </c>
      <c r="B78" s="14" t="s">
        <v>100</v>
      </c>
      <c r="C78" s="14" t="s">
        <v>96</v>
      </c>
      <c r="D78" s="14" t="s">
        <v>125</v>
      </c>
      <c r="E78" s="11" t="s">
        <v>48</v>
      </c>
      <c r="F78" s="9">
        <v>56</v>
      </c>
      <c r="G78" s="9">
        <v>56</v>
      </c>
    </row>
    <row r="79" spans="1:7" ht="38.25">
      <c r="A79" s="15" t="s">
        <v>145</v>
      </c>
      <c r="B79" s="14" t="s">
        <v>100</v>
      </c>
      <c r="C79" s="14" t="s">
        <v>96</v>
      </c>
      <c r="D79" s="11" t="s">
        <v>126</v>
      </c>
      <c r="E79" s="11"/>
      <c r="F79" s="9">
        <f>SUM(F80)</f>
        <v>455.8</v>
      </c>
      <c r="G79" s="9">
        <f>SUM(G80)</f>
        <v>487.5</v>
      </c>
    </row>
    <row r="80" spans="1:7" ht="25.5">
      <c r="A80" s="15" t="s">
        <v>8</v>
      </c>
      <c r="B80" s="14" t="s">
        <v>100</v>
      </c>
      <c r="C80" s="14" t="s">
        <v>96</v>
      </c>
      <c r="D80" s="14" t="s">
        <v>126</v>
      </c>
      <c r="E80" s="11" t="s">
        <v>48</v>
      </c>
      <c r="F80" s="9">
        <v>455.8</v>
      </c>
      <c r="G80" s="9">
        <v>487.5</v>
      </c>
    </row>
    <row r="81" spans="1:7" s="3" customFormat="1" ht="18.75" customHeight="1">
      <c r="A81" s="10" t="s">
        <v>56</v>
      </c>
      <c r="B81" s="11" t="s">
        <v>102</v>
      </c>
      <c r="C81" s="11"/>
      <c r="D81" s="11"/>
      <c r="E81" s="11"/>
      <c r="F81" s="12">
        <f>F82</f>
        <v>52425.3</v>
      </c>
      <c r="G81" s="12">
        <f>G82</f>
        <v>52864.8</v>
      </c>
    </row>
    <row r="82" spans="1:7" ht="12.75">
      <c r="A82" s="13" t="s">
        <v>29</v>
      </c>
      <c r="B82" s="14" t="s">
        <v>102</v>
      </c>
      <c r="C82" s="11" t="s">
        <v>66</v>
      </c>
      <c r="D82" s="11"/>
      <c r="E82" s="11"/>
      <c r="F82" s="12">
        <f>F83+F85+F87+F89+F91+F93</f>
        <v>52425.3</v>
      </c>
      <c r="G82" s="12">
        <f>G83+G85+G87+G89+G91+G93</f>
        <v>52864.8</v>
      </c>
    </row>
    <row r="83" spans="1:7" ht="25.5">
      <c r="A83" s="15" t="s">
        <v>61</v>
      </c>
      <c r="B83" s="14" t="s">
        <v>102</v>
      </c>
      <c r="C83" s="14" t="s">
        <v>66</v>
      </c>
      <c r="D83" s="11" t="s">
        <v>137</v>
      </c>
      <c r="E83" s="14"/>
      <c r="F83" s="9">
        <f>SUM(F84)</f>
        <v>59</v>
      </c>
      <c r="G83" s="9">
        <f>SUM(G84)</f>
        <v>59</v>
      </c>
    </row>
    <row r="84" spans="1:7" ht="25.5">
      <c r="A84" s="15" t="s">
        <v>8</v>
      </c>
      <c r="B84" s="14" t="s">
        <v>102</v>
      </c>
      <c r="C84" s="14" t="s">
        <v>66</v>
      </c>
      <c r="D84" s="14" t="s">
        <v>137</v>
      </c>
      <c r="E84" s="11" t="s">
        <v>48</v>
      </c>
      <c r="F84" s="9">
        <v>59</v>
      </c>
      <c r="G84" s="9">
        <v>59</v>
      </c>
    </row>
    <row r="85" spans="1:7" s="3" customFormat="1" ht="25.5">
      <c r="A85" s="15" t="s">
        <v>103</v>
      </c>
      <c r="B85" s="14" t="s">
        <v>102</v>
      </c>
      <c r="C85" s="14" t="s">
        <v>66</v>
      </c>
      <c r="D85" s="11" t="s">
        <v>104</v>
      </c>
      <c r="E85" s="14"/>
      <c r="F85" s="9">
        <f>SUM(F86)</f>
        <v>28812.9</v>
      </c>
      <c r="G85" s="9">
        <f>SUM(G86)</f>
        <v>29091.7</v>
      </c>
    </row>
    <row r="86" spans="1:7" ht="25.5">
      <c r="A86" s="15" t="s">
        <v>8</v>
      </c>
      <c r="B86" s="14" t="s">
        <v>102</v>
      </c>
      <c r="C86" s="14" t="s">
        <v>66</v>
      </c>
      <c r="D86" s="14" t="s">
        <v>104</v>
      </c>
      <c r="E86" s="11" t="s">
        <v>48</v>
      </c>
      <c r="F86" s="9">
        <v>28812.9</v>
      </c>
      <c r="G86" s="9">
        <v>29091.7</v>
      </c>
    </row>
    <row r="87" spans="1:7" s="3" customFormat="1" ht="12.75">
      <c r="A87" s="15" t="s">
        <v>30</v>
      </c>
      <c r="B87" s="14" t="s">
        <v>102</v>
      </c>
      <c r="C87" s="14" t="s">
        <v>66</v>
      </c>
      <c r="D87" s="11" t="s">
        <v>105</v>
      </c>
      <c r="E87" s="14"/>
      <c r="F87" s="9">
        <f>SUM(F88)</f>
        <v>8271.5</v>
      </c>
      <c r="G87" s="9">
        <f>SUM(G88)</f>
        <v>8343.4</v>
      </c>
    </row>
    <row r="88" spans="1:7" ht="25.5">
      <c r="A88" s="15" t="s">
        <v>8</v>
      </c>
      <c r="B88" s="14" t="s">
        <v>102</v>
      </c>
      <c r="C88" s="14" t="s">
        <v>66</v>
      </c>
      <c r="D88" s="14" t="s">
        <v>105</v>
      </c>
      <c r="E88" s="11" t="s">
        <v>48</v>
      </c>
      <c r="F88" s="9">
        <v>8271.5</v>
      </c>
      <c r="G88" s="9">
        <v>8343.4</v>
      </c>
    </row>
    <row r="89" spans="1:7" s="3" customFormat="1" ht="12.75">
      <c r="A89" s="15" t="s">
        <v>31</v>
      </c>
      <c r="B89" s="14" t="s">
        <v>102</v>
      </c>
      <c r="C89" s="14" t="s">
        <v>66</v>
      </c>
      <c r="D89" s="11" t="s">
        <v>106</v>
      </c>
      <c r="E89" s="14"/>
      <c r="F89" s="9">
        <f>SUM(F90)</f>
        <v>9501.2</v>
      </c>
      <c r="G89" s="9">
        <f>SUM(G90)</f>
        <v>9568.9</v>
      </c>
    </row>
    <row r="90" spans="1:7" s="1" customFormat="1" ht="25.5">
      <c r="A90" s="15" t="s">
        <v>8</v>
      </c>
      <c r="B90" s="14" t="s">
        <v>102</v>
      </c>
      <c r="C90" s="14" t="s">
        <v>66</v>
      </c>
      <c r="D90" s="14" t="s">
        <v>106</v>
      </c>
      <c r="E90" s="11" t="s">
        <v>48</v>
      </c>
      <c r="F90" s="9">
        <v>9501.2</v>
      </c>
      <c r="G90" s="9">
        <v>9568.9</v>
      </c>
    </row>
    <row r="91" spans="1:7" ht="25.5">
      <c r="A91" s="15" t="s">
        <v>110</v>
      </c>
      <c r="B91" s="14" t="s">
        <v>102</v>
      </c>
      <c r="C91" s="14" t="s">
        <v>66</v>
      </c>
      <c r="D91" s="11" t="s">
        <v>107</v>
      </c>
      <c r="E91" s="14"/>
      <c r="F91" s="9">
        <f>SUM(F92)</f>
        <v>5480.7</v>
      </c>
      <c r="G91" s="9">
        <f>SUM(G92)</f>
        <v>5501.8</v>
      </c>
    </row>
    <row r="92" spans="1:7" s="3" customFormat="1" ht="25.5">
      <c r="A92" s="15" t="s">
        <v>8</v>
      </c>
      <c r="B92" s="14" t="s">
        <v>102</v>
      </c>
      <c r="C92" s="14" t="s">
        <v>66</v>
      </c>
      <c r="D92" s="14" t="s">
        <v>107</v>
      </c>
      <c r="E92" s="11" t="s">
        <v>48</v>
      </c>
      <c r="F92" s="9">
        <v>5480.7</v>
      </c>
      <c r="G92" s="9">
        <v>5501.8</v>
      </c>
    </row>
    <row r="93" spans="1:7" ht="12.75">
      <c r="A93" s="15" t="s">
        <v>109</v>
      </c>
      <c r="B93" s="14" t="s">
        <v>102</v>
      </c>
      <c r="C93" s="14" t="s">
        <v>66</v>
      </c>
      <c r="D93" s="11" t="s">
        <v>108</v>
      </c>
      <c r="E93" s="14"/>
      <c r="F93" s="9">
        <f>SUM(F94)</f>
        <v>300</v>
      </c>
      <c r="G93" s="9">
        <f>SUM(G94)</f>
        <v>300</v>
      </c>
    </row>
    <row r="94" spans="1:7" ht="25.5">
      <c r="A94" s="15" t="s">
        <v>8</v>
      </c>
      <c r="B94" s="14" t="s">
        <v>102</v>
      </c>
      <c r="C94" s="14" t="s">
        <v>66</v>
      </c>
      <c r="D94" s="14" t="s">
        <v>108</v>
      </c>
      <c r="E94" s="11" t="s">
        <v>48</v>
      </c>
      <c r="F94" s="9">
        <v>300</v>
      </c>
      <c r="G94" s="9">
        <v>300</v>
      </c>
    </row>
    <row r="95" spans="1:7" ht="18" customHeight="1">
      <c r="A95" s="10" t="s">
        <v>37</v>
      </c>
      <c r="B95" s="11" t="s">
        <v>69</v>
      </c>
      <c r="C95" s="11"/>
      <c r="D95" s="11"/>
      <c r="E95" s="11"/>
      <c r="F95" s="12">
        <f>F96+F99</f>
        <v>7437.7</v>
      </c>
      <c r="G95" s="12">
        <f>G96+G99</f>
        <v>7435.7</v>
      </c>
    </row>
    <row r="96" spans="1:7" s="3" customFormat="1" ht="12.75">
      <c r="A96" s="13" t="s">
        <v>38</v>
      </c>
      <c r="B96" s="14" t="s">
        <v>69</v>
      </c>
      <c r="C96" s="11" t="s">
        <v>66</v>
      </c>
      <c r="D96" s="11"/>
      <c r="E96" s="11"/>
      <c r="F96" s="12">
        <f>SUM(F97)</f>
        <v>682</v>
      </c>
      <c r="G96" s="12">
        <f>SUM(G97)</f>
        <v>682</v>
      </c>
    </row>
    <row r="97" spans="1:7" s="2" customFormat="1" ht="25.5">
      <c r="A97" s="15" t="s">
        <v>39</v>
      </c>
      <c r="B97" s="14" t="s">
        <v>69</v>
      </c>
      <c r="C97" s="14" t="s">
        <v>66</v>
      </c>
      <c r="D97" s="11" t="s">
        <v>146</v>
      </c>
      <c r="E97" s="14"/>
      <c r="F97" s="9">
        <f>SUM(F98)</f>
        <v>682</v>
      </c>
      <c r="G97" s="9">
        <f>SUM(G98)</f>
        <v>682</v>
      </c>
    </row>
    <row r="98" spans="1:7" s="3" customFormat="1" ht="12.75">
      <c r="A98" s="15" t="s">
        <v>40</v>
      </c>
      <c r="B98" s="14" t="s">
        <v>69</v>
      </c>
      <c r="C98" s="14" t="s">
        <v>66</v>
      </c>
      <c r="D98" s="14" t="s">
        <v>146</v>
      </c>
      <c r="E98" s="11" t="s">
        <v>51</v>
      </c>
      <c r="F98" s="9">
        <v>682</v>
      </c>
      <c r="G98" s="9">
        <v>682</v>
      </c>
    </row>
    <row r="99" spans="1:7" s="1" customFormat="1" ht="12.75">
      <c r="A99" s="13" t="s">
        <v>41</v>
      </c>
      <c r="B99" s="14" t="s">
        <v>69</v>
      </c>
      <c r="C99" s="11" t="s">
        <v>68</v>
      </c>
      <c r="D99" s="11"/>
      <c r="E99" s="11"/>
      <c r="F99" s="18">
        <f>F100+F104</f>
        <v>6755.7</v>
      </c>
      <c r="G99" s="18">
        <f>G100+G104</f>
        <v>6753.7</v>
      </c>
    </row>
    <row r="100" spans="1:7" ht="66" customHeight="1">
      <c r="A100" s="15" t="s">
        <v>63</v>
      </c>
      <c r="B100" s="14" t="s">
        <v>69</v>
      </c>
      <c r="C100" s="14" t="s">
        <v>68</v>
      </c>
      <c r="D100" s="11" t="s">
        <v>78</v>
      </c>
      <c r="E100" s="14"/>
      <c r="F100" s="19">
        <f>SUM(F101)</f>
        <v>5563</v>
      </c>
      <c r="G100" s="19">
        <f>SUM(G101)</f>
        <v>5561</v>
      </c>
    </row>
    <row r="101" spans="1:7" ht="12.75">
      <c r="A101" s="15" t="s">
        <v>40</v>
      </c>
      <c r="B101" s="14" t="s">
        <v>69</v>
      </c>
      <c r="C101" s="14" t="s">
        <v>68</v>
      </c>
      <c r="D101" s="14" t="s">
        <v>78</v>
      </c>
      <c r="E101" s="11" t="s">
        <v>51</v>
      </c>
      <c r="F101" s="19">
        <v>5563</v>
      </c>
      <c r="G101" s="19">
        <v>5561</v>
      </c>
    </row>
    <row r="102" spans="1:7" ht="12.75">
      <c r="A102" s="20" t="s">
        <v>140</v>
      </c>
      <c r="B102" s="21"/>
      <c r="C102" s="21"/>
      <c r="D102" s="21"/>
      <c r="E102" s="22"/>
      <c r="F102" s="23"/>
      <c r="G102" s="23"/>
    </row>
    <row r="103" spans="1:7" ht="60.75" customHeight="1">
      <c r="A103" s="20" t="s">
        <v>64</v>
      </c>
      <c r="B103" s="24" t="s">
        <v>69</v>
      </c>
      <c r="C103" s="24" t="s">
        <v>68</v>
      </c>
      <c r="D103" s="24" t="s">
        <v>78</v>
      </c>
      <c r="E103" s="24" t="s">
        <v>51</v>
      </c>
      <c r="F103" s="25">
        <v>278</v>
      </c>
      <c r="G103" s="25">
        <v>278</v>
      </c>
    </row>
    <row r="104" spans="1:7" ht="15.75" customHeight="1">
      <c r="A104" s="15" t="s">
        <v>42</v>
      </c>
      <c r="B104" s="14" t="s">
        <v>69</v>
      </c>
      <c r="C104" s="14" t="s">
        <v>68</v>
      </c>
      <c r="D104" s="11" t="s">
        <v>111</v>
      </c>
      <c r="E104" s="14"/>
      <c r="F104" s="9">
        <f>SUM(F105)</f>
        <v>1192.7</v>
      </c>
      <c r="G104" s="9">
        <f>SUM(G105)</f>
        <v>1192.7</v>
      </c>
    </row>
    <row r="105" spans="1:7" s="4" customFormat="1" ht="12.75">
      <c r="A105" s="15" t="s">
        <v>6</v>
      </c>
      <c r="B105" s="14" t="s">
        <v>69</v>
      </c>
      <c r="C105" s="14" t="s">
        <v>68</v>
      </c>
      <c r="D105" s="14" t="s">
        <v>111</v>
      </c>
      <c r="E105" s="11" t="s">
        <v>47</v>
      </c>
      <c r="F105" s="9">
        <v>1192.7</v>
      </c>
      <c r="G105" s="9">
        <v>1192.7</v>
      </c>
    </row>
    <row r="106" spans="1:7" ht="17.25" customHeight="1">
      <c r="A106" s="10" t="s">
        <v>54</v>
      </c>
      <c r="B106" s="11" t="s">
        <v>91</v>
      </c>
      <c r="C106" s="11"/>
      <c r="D106" s="11"/>
      <c r="E106" s="11"/>
      <c r="F106" s="12">
        <f>F110+F107+F113</f>
        <v>24438.1</v>
      </c>
      <c r="G106" s="12">
        <f>G110+G107+G113</f>
        <v>24711.6</v>
      </c>
    </row>
    <row r="107" spans="1:7" s="2" customFormat="1" ht="12.75">
      <c r="A107" s="13" t="s">
        <v>55</v>
      </c>
      <c r="B107" s="14" t="s">
        <v>91</v>
      </c>
      <c r="C107" s="11" t="s">
        <v>66</v>
      </c>
      <c r="D107" s="11"/>
      <c r="E107" s="11"/>
      <c r="F107" s="12">
        <f>F108</f>
        <v>12029.2</v>
      </c>
      <c r="G107" s="12">
        <f>G108</f>
        <v>12167.4</v>
      </c>
    </row>
    <row r="108" spans="1:7" ht="25.5">
      <c r="A108" s="15" t="s">
        <v>112</v>
      </c>
      <c r="B108" s="14" t="s">
        <v>91</v>
      </c>
      <c r="C108" s="14" t="s">
        <v>66</v>
      </c>
      <c r="D108" s="11" t="s">
        <v>113</v>
      </c>
      <c r="E108" s="14"/>
      <c r="F108" s="9">
        <f>SUM(F109)</f>
        <v>12029.2</v>
      </c>
      <c r="G108" s="9">
        <f>SUM(G109)</f>
        <v>12167.4</v>
      </c>
    </row>
    <row r="109" spans="1:7" ht="25.5">
      <c r="A109" s="15" t="s">
        <v>8</v>
      </c>
      <c r="B109" s="14" t="s">
        <v>91</v>
      </c>
      <c r="C109" s="14" t="s">
        <v>66</v>
      </c>
      <c r="D109" s="14" t="s">
        <v>113</v>
      </c>
      <c r="E109" s="11" t="s">
        <v>48</v>
      </c>
      <c r="F109" s="9">
        <v>12029.2</v>
      </c>
      <c r="G109" s="9">
        <v>12167.4</v>
      </c>
    </row>
    <row r="110" spans="1:7" ht="12.75">
      <c r="A110" s="13" t="s">
        <v>53</v>
      </c>
      <c r="B110" s="14" t="s">
        <v>91</v>
      </c>
      <c r="C110" s="11" t="s">
        <v>67</v>
      </c>
      <c r="D110" s="11"/>
      <c r="E110" s="11"/>
      <c r="F110" s="12">
        <f>SUM(F111)</f>
        <v>500</v>
      </c>
      <c r="G110" s="12">
        <f>SUM(G111)</f>
        <v>500</v>
      </c>
    </row>
    <row r="111" spans="1:7" ht="25.5">
      <c r="A111" s="15" t="s">
        <v>35</v>
      </c>
      <c r="B111" s="14" t="s">
        <v>91</v>
      </c>
      <c r="C111" s="14" t="s">
        <v>67</v>
      </c>
      <c r="D111" s="11" t="s">
        <v>114</v>
      </c>
      <c r="E111" s="14"/>
      <c r="F111" s="9">
        <f>SUM(F112)</f>
        <v>500</v>
      </c>
      <c r="G111" s="9">
        <f>SUM(G112)</f>
        <v>500</v>
      </c>
    </row>
    <row r="112" spans="1:7" ht="25.5">
      <c r="A112" s="15" t="s">
        <v>36</v>
      </c>
      <c r="B112" s="14" t="s">
        <v>91</v>
      </c>
      <c r="C112" s="14" t="s">
        <v>67</v>
      </c>
      <c r="D112" s="14" t="s">
        <v>114</v>
      </c>
      <c r="E112" s="11" t="s">
        <v>132</v>
      </c>
      <c r="F112" s="9">
        <v>500</v>
      </c>
      <c r="G112" s="9">
        <v>500</v>
      </c>
    </row>
    <row r="113" spans="1:7" ht="12.75">
      <c r="A113" s="13" t="s">
        <v>135</v>
      </c>
      <c r="B113" s="14" t="s">
        <v>91</v>
      </c>
      <c r="C113" s="11" t="s">
        <v>68</v>
      </c>
      <c r="D113" s="14"/>
      <c r="E113" s="11"/>
      <c r="F113" s="12">
        <f>SUM(F114)</f>
        <v>11908.9</v>
      </c>
      <c r="G113" s="12">
        <f>SUM(G114)</f>
        <v>12044.2</v>
      </c>
    </row>
    <row r="114" spans="1:7" ht="25.5">
      <c r="A114" s="15" t="s">
        <v>112</v>
      </c>
      <c r="B114" s="14" t="s">
        <v>91</v>
      </c>
      <c r="C114" s="14" t="s">
        <v>68</v>
      </c>
      <c r="D114" s="11" t="s">
        <v>113</v>
      </c>
      <c r="E114" s="11"/>
      <c r="F114" s="9">
        <f>SUM(F115)</f>
        <v>11908.9</v>
      </c>
      <c r="G114" s="9">
        <f>SUM(G115)</f>
        <v>12044.2</v>
      </c>
    </row>
    <row r="115" spans="1:7" ht="25.5">
      <c r="A115" s="15" t="s">
        <v>8</v>
      </c>
      <c r="B115" s="14" t="s">
        <v>91</v>
      </c>
      <c r="C115" s="14" t="s">
        <v>68</v>
      </c>
      <c r="D115" s="14" t="s">
        <v>113</v>
      </c>
      <c r="E115" s="11" t="s">
        <v>48</v>
      </c>
      <c r="F115" s="9">
        <v>11908.9</v>
      </c>
      <c r="G115" s="9">
        <v>12044.2</v>
      </c>
    </row>
    <row r="116" spans="1:7" ht="27.75" customHeight="1">
      <c r="A116" s="10" t="s">
        <v>46</v>
      </c>
      <c r="B116" s="11" t="s">
        <v>70</v>
      </c>
      <c r="C116" s="11"/>
      <c r="D116" s="11"/>
      <c r="E116" s="11"/>
      <c r="F116" s="18">
        <f>F117+F120</f>
        <v>600</v>
      </c>
      <c r="G116" s="18">
        <f>G117+G120</f>
        <v>600</v>
      </c>
    </row>
    <row r="117" spans="1:7" ht="12.75">
      <c r="A117" s="13" t="s">
        <v>32</v>
      </c>
      <c r="B117" s="14" t="s">
        <v>70</v>
      </c>
      <c r="C117" s="11" t="s">
        <v>66</v>
      </c>
      <c r="D117" s="11"/>
      <c r="E117" s="11"/>
      <c r="F117" s="18">
        <f>F118</f>
        <v>200</v>
      </c>
      <c r="G117" s="18">
        <f>G118</f>
        <v>200</v>
      </c>
    </row>
    <row r="118" spans="1:7" ht="25.5">
      <c r="A118" s="15" t="s">
        <v>33</v>
      </c>
      <c r="B118" s="14" t="s">
        <v>70</v>
      </c>
      <c r="C118" s="14" t="s">
        <v>66</v>
      </c>
      <c r="D118" s="11" t="s">
        <v>79</v>
      </c>
      <c r="E118" s="14"/>
      <c r="F118" s="19">
        <f>F119</f>
        <v>200</v>
      </c>
      <c r="G118" s="19">
        <f>G119</f>
        <v>200</v>
      </c>
    </row>
    <row r="119" spans="1:7" s="2" customFormat="1" ht="12.75">
      <c r="A119" s="15" t="s">
        <v>14</v>
      </c>
      <c r="B119" s="14" t="s">
        <v>70</v>
      </c>
      <c r="C119" s="14" t="s">
        <v>66</v>
      </c>
      <c r="D119" s="14" t="s">
        <v>79</v>
      </c>
      <c r="E119" s="11" t="s">
        <v>49</v>
      </c>
      <c r="F119" s="19">
        <v>200</v>
      </c>
      <c r="G119" s="19">
        <v>200</v>
      </c>
    </row>
    <row r="120" spans="1:7" ht="16.5" customHeight="1">
      <c r="A120" s="13" t="s">
        <v>34</v>
      </c>
      <c r="B120" s="14" t="s">
        <v>70</v>
      </c>
      <c r="C120" s="11" t="s">
        <v>67</v>
      </c>
      <c r="D120" s="11"/>
      <c r="E120" s="11"/>
      <c r="F120" s="18">
        <f>F121</f>
        <v>400</v>
      </c>
      <c r="G120" s="18">
        <f>G121</f>
        <v>400</v>
      </c>
    </row>
    <row r="121" spans="1:7" ht="39.75" customHeight="1">
      <c r="A121" s="15" t="s">
        <v>62</v>
      </c>
      <c r="B121" s="14" t="s">
        <v>70</v>
      </c>
      <c r="C121" s="14" t="s">
        <v>67</v>
      </c>
      <c r="D121" s="11" t="s">
        <v>80</v>
      </c>
      <c r="E121" s="14"/>
      <c r="F121" s="19">
        <f>F122</f>
        <v>400</v>
      </c>
      <c r="G121" s="19">
        <f>G122</f>
        <v>400</v>
      </c>
    </row>
    <row r="122" spans="1:7" ht="12.75" customHeight="1">
      <c r="A122" s="15" t="s">
        <v>14</v>
      </c>
      <c r="B122" s="14" t="s">
        <v>70</v>
      </c>
      <c r="C122" s="14" t="s">
        <v>67</v>
      </c>
      <c r="D122" s="14" t="s">
        <v>80</v>
      </c>
      <c r="E122" s="11" t="s">
        <v>49</v>
      </c>
      <c r="F122" s="19">
        <v>400</v>
      </c>
      <c r="G122" s="19">
        <v>400</v>
      </c>
    </row>
    <row r="123" spans="1:7" ht="12.75">
      <c r="A123" s="15"/>
      <c r="B123" s="9"/>
      <c r="C123" s="9"/>
      <c r="D123" s="9"/>
      <c r="E123" s="9"/>
      <c r="F123" s="9"/>
      <c r="G123" s="9"/>
    </row>
    <row r="124" spans="1:7" ht="15" customHeight="1">
      <c r="A124" s="26" t="s">
        <v>44</v>
      </c>
      <c r="B124" s="27"/>
      <c r="C124" s="27"/>
      <c r="D124" s="27"/>
      <c r="E124" s="27"/>
      <c r="F124" s="28">
        <f>F11+F37+F45+F49+F69+F81+F95+F106+F116</f>
        <v>204067.00000000003</v>
      </c>
      <c r="G124" s="28">
        <f>G11+G37+G45+G49+G69+G81+G95+G106+G116</f>
        <v>196742.7</v>
      </c>
    </row>
  </sheetData>
  <mergeCells count="5">
    <mergeCell ref="F7:G7"/>
    <mergeCell ref="B1:G1"/>
    <mergeCell ref="D2:G3"/>
    <mergeCell ref="B4:G4"/>
    <mergeCell ref="A6:G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2010-11-15T05:46:50Z</cp:lastPrinted>
  <dcterms:created xsi:type="dcterms:W3CDTF">1996-10-08T23:32:33Z</dcterms:created>
  <dcterms:modified xsi:type="dcterms:W3CDTF">2010-11-15T05:47:34Z</dcterms:modified>
  <cp:category/>
  <cp:version/>
  <cp:contentType/>
  <cp:contentStatus/>
</cp:coreProperties>
</file>